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alary AMI Apr-23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<sst xmlns="http://schemas.openxmlformats.org/spreadsheetml/2006/main" count="258" uniqueCount="162">
  <si>
    <t>Designation</t>
  </si>
  <si>
    <t>S.
No</t>
  </si>
  <si>
    <t>Father's Name</t>
  </si>
  <si>
    <t>Days</t>
  </si>
  <si>
    <t>Duty</t>
  </si>
  <si>
    <t>Basic</t>
  </si>
  <si>
    <t>Total</t>
  </si>
  <si>
    <t>P/F 
Ded</t>
  </si>
  <si>
    <t>ESI 
Ded</t>
  </si>
  <si>
    <t>Net 
Payable</t>
  </si>
  <si>
    <t>NAME of EMP</t>
  </si>
  <si>
    <t>UAN No</t>
  </si>
  <si>
    <t>Esic No</t>
  </si>
  <si>
    <t>EMP ID</t>
  </si>
  <si>
    <t>Signature
Remarks</t>
  </si>
  <si>
    <t>HRA</t>
  </si>
  <si>
    <t>PRAMOD KUMAR</t>
  </si>
  <si>
    <t>AJAY KUMAR</t>
  </si>
  <si>
    <t>ANIL KUMAR</t>
  </si>
  <si>
    <t># 201, 2nd Floor, 5-Community Centre, Naraina Industrial Area, New Delhi 110028</t>
  </si>
  <si>
    <t>E-mail: dsysbses@rediffmail.com, dsysolutions06@gmail.com, jpdhankar@hotmail.com</t>
  </si>
  <si>
    <t>Mobile : 9212626107 / 9899605995</t>
  </si>
  <si>
    <t>Wages Sheet</t>
  </si>
  <si>
    <t>Bank Transfer</t>
  </si>
  <si>
    <t>RAHUL KUMAR</t>
  </si>
  <si>
    <t>DSY Solutions</t>
  </si>
  <si>
    <t>Month : Apr-2023</t>
  </si>
  <si>
    <t>DSYS3791</t>
  </si>
  <si>
    <t>SUMIT YADAV</t>
  </si>
  <si>
    <t>DSYS3792</t>
  </si>
  <si>
    <t>DEVENDER KAUSHIK</t>
  </si>
  <si>
    <t>DSYS3793</t>
  </si>
  <si>
    <t>ANAND PRAKASH</t>
  </si>
  <si>
    <t>DSYS3794</t>
  </si>
  <si>
    <t>SOMVEER</t>
  </si>
  <si>
    <t>DSYS3795</t>
  </si>
  <si>
    <t xml:space="preserve">SACHIN KUMAR </t>
  </si>
  <si>
    <t>DSYS3796</t>
  </si>
  <si>
    <t>DSYS3797</t>
  </si>
  <si>
    <t>VINOD SINGH NEGI</t>
  </si>
  <si>
    <t>DSYS3798</t>
  </si>
  <si>
    <t>HITESH POPLI</t>
  </si>
  <si>
    <t>DSYS3799</t>
  </si>
  <si>
    <t xml:space="preserve">SATENDRA SINGH RANA </t>
  </si>
  <si>
    <t>DSYS3800</t>
  </si>
  <si>
    <t>ASHOK</t>
  </si>
  <si>
    <t>DSYS3801</t>
  </si>
  <si>
    <t>BHULENDER PAL</t>
  </si>
  <si>
    <t>DSYS3802</t>
  </si>
  <si>
    <t>ABDUL MANNAN</t>
  </si>
  <si>
    <t>DSYS3803</t>
  </si>
  <si>
    <t>VINIT KUMAR</t>
  </si>
  <si>
    <t>DSYS3804</t>
  </si>
  <si>
    <t>DINDAYAL</t>
  </si>
  <si>
    <t>DSYS3805</t>
  </si>
  <si>
    <t>KIPHAYAT ALI</t>
  </si>
  <si>
    <t>DSYS3806</t>
  </si>
  <si>
    <t>JAVED KHAN</t>
  </si>
  <si>
    <t>DSYS3808</t>
  </si>
  <si>
    <t>RAGHUVIR SINGH</t>
  </si>
  <si>
    <t>DSYS3809</t>
  </si>
  <si>
    <t>DSYS3810</t>
  </si>
  <si>
    <t>DSYS3811</t>
  </si>
  <si>
    <t>GANGA DHAR MAJI</t>
  </si>
  <si>
    <t>DSYS3812</t>
  </si>
  <si>
    <t>SAILESH KUMAR</t>
  </si>
  <si>
    <t>DSYS3813</t>
  </si>
  <si>
    <t>DILIP KUMAR</t>
  </si>
  <si>
    <t>DSYS3814</t>
  </si>
  <si>
    <t>DSYS3815</t>
  </si>
  <si>
    <t>YATENDER KUMAR SINGH</t>
  </si>
  <si>
    <t>DSYS3816</t>
  </si>
  <si>
    <t>SUJEET</t>
  </si>
  <si>
    <t>DSYS3817</t>
  </si>
  <si>
    <t>SURENDER</t>
  </si>
  <si>
    <t>DSYS3819</t>
  </si>
  <si>
    <t>AATIQ</t>
  </si>
  <si>
    <t>DSYS3820</t>
  </si>
  <si>
    <t>SUNIL KUMAR RAM</t>
  </si>
  <si>
    <t>DSYS3821</t>
  </si>
  <si>
    <t>DILWAR</t>
  </si>
  <si>
    <t>DSYS3822</t>
  </si>
  <si>
    <t>GAURAV KUMAR</t>
  </si>
  <si>
    <t>DSYS3826</t>
  </si>
  <si>
    <t>JAGDISH KUMAR</t>
  </si>
  <si>
    <t>SH MANGE RAM</t>
  </si>
  <si>
    <t>SH.RAM KISHOR KAUSHIK</t>
  </si>
  <si>
    <t>LATE SH. MOHAN LAL</t>
  </si>
  <si>
    <t>SH.LILU RAM</t>
  </si>
  <si>
    <t>SH JAGDISH CHANDER</t>
  </si>
  <si>
    <t xml:space="preserve">LATE JAI BHAGWAN </t>
  </si>
  <si>
    <t xml:space="preserve">JAGAT SINGH NEGI </t>
  </si>
  <si>
    <t>LATE JAGDISH POPLI</t>
  </si>
  <si>
    <t>SH MAMAN SINGH</t>
  </si>
  <si>
    <t>LATE SH.MAHENDRA PRATAP YADAV</t>
  </si>
  <si>
    <t>LATE SH.RAM PAL SINGH</t>
  </si>
  <si>
    <t xml:space="preserve">ATAUREHMAN </t>
  </si>
  <si>
    <t>SHREE SUKHPAL SINGH</t>
  </si>
  <si>
    <t>SH HARI SINGH</t>
  </si>
  <si>
    <t>MR.SHADAT ALI</t>
  </si>
  <si>
    <t>SH.RAJAN BABU</t>
  </si>
  <si>
    <t>SH BHAGAT SINGH</t>
  </si>
  <si>
    <t>SH.PHOOL SINGH BAGHEL</t>
  </si>
  <si>
    <t>SH.BHAGAT RAM</t>
  </si>
  <si>
    <t>SH. DASANAN MANJI</t>
  </si>
  <si>
    <t>SH.RAM SEWAK MANJHI</t>
  </si>
  <si>
    <t>SH.ROSHAN LAL</t>
  </si>
  <si>
    <t>SH.BADAN SINGH</t>
  </si>
  <si>
    <t>SH.ARUN KUMAR SINGH</t>
  </si>
  <si>
    <t>SH.RAJESH</t>
  </si>
  <si>
    <t>SH. VED PRAKASH</t>
  </si>
  <si>
    <t>SH.VISHAL HASAN</t>
  </si>
  <si>
    <t>SH.RAJ KUMAR</t>
  </si>
  <si>
    <t>SH. DHARAM CHAND</t>
  </si>
  <si>
    <t>SH.SATENDER SINGH</t>
  </si>
  <si>
    <t>SH.TILAK DHARI</t>
  </si>
  <si>
    <t>Supervisor</t>
  </si>
  <si>
    <t>Process Executive</t>
  </si>
  <si>
    <t>Safety Supervisor</t>
  </si>
  <si>
    <t>METER READER</t>
  </si>
  <si>
    <t>Site</t>
  </si>
  <si>
    <t>AMI</t>
  </si>
  <si>
    <t>DSYS1558</t>
  </si>
  <si>
    <t>REHAN KHAN</t>
  </si>
  <si>
    <t>ASHFAQ</t>
  </si>
  <si>
    <t>DSYS3830</t>
  </si>
  <si>
    <t>Dept : Tata Power Delhi Distribution Limited</t>
  </si>
  <si>
    <t>Division/Circle : Meter Data Downloading AMI Group (Keshavpuram)</t>
  </si>
  <si>
    <t>Hiritik Kumar Verms</t>
  </si>
  <si>
    <t>OM PRAKASH</t>
  </si>
  <si>
    <t>2213857485</t>
  </si>
  <si>
    <t>101235980066</t>
  </si>
  <si>
    <t>1111773856</t>
  </si>
  <si>
    <t>101190424505</t>
  </si>
  <si>
    <t>1115821567</t>
  </si>
  <si>
    <t>101656540492</t>
  </si>
  <si>
    <t>1115432085</t>
  </si>
  <si>
    <t>101402518873</t>
  </si>
  <si>
    <t>1112303632</t>
  </si>
  <si>
    <t>100290595075</t>
  </si>
  <si>
    <t>1112904431</t>
  </si>
  <si>
    <t>101097129835</t>
  </si>
  <si>
    <t>6921247215</t>
  </si>
  <si>
    <t>101149752476</t>
  </si>
  <si>
    <t>2212912191</t>
  </si>
  <si>
    <t>100158590411</t>
  </si>
  <si>
    <t>2016165343</t>
  </si>
  <si>
    <t>101181739732</t>
  </si>
  <si>
    <t>101742970506</t>
  </si>
  <si>
    <t>2214903427</t>
  </si>
  <si>
    <t>101858860083</t>
  </si>
  <si>
    <t>6921161621</t>
  </si>
  <si>
    <t>100386110643</t>
  </si>
  <si>
    <t>1111975998</t>
  </si>
  <si>
    <t>101181997153</t>
  </si>
  <si>
    <t>1114051714</t>
  </si>
  <si>
    <t>101183098292</t>
  </si>
  <si>
    <t>1112166890</t>
  </si>
  <si>
    <t>101189675409</t>
  </si>
  <si>
    <t>1114668332</t>
  </si>
  <si>
    <t>100573130742</t>
  </si>
  <si>
    <t>Exempted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</si>
</sst>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yy"/>
    <numFmt numFmtId="173" formatCode="_(* #,##0.00_);_(* \(#,##0.00\);_(* \-??_);_(@_)"/>
    <numFmt numFmtId="174" formatCode="0;[Red]0"/>
    <numFmt numFmtId="175" formatCode="_(* #,##0_);_(* \(#,##0\);_(* \-_);_(@_)"/>
    <numFmt numFmtId="176" formatCode="[$-409]dddd\,\ mmmm\ dd\,\ yyyy"/>
    <numFmt numFmtId="177" formatCode="[$-409]h:mm:ss\ AM/PM"/>
    <numFmt numFmtId="178" formatCode="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_(* #,##0_);_(* \(#,##0\);_(* &quot;-&quot;??_);_(@_)"/>
    <numFmt numFmtId="182" formatCode="_(* #,##0.0_);_(* \(#,##0.0\);_(* \-??_);_(@_)"/>
    <numFmt numFmtId="183" formatCode="_(* #,##0_);_(* \(#,##0\);_(* \-??_);_(@_)"/>
    <numFmt numFmtId="184" formatCode="[$-409]d\-mmm\-yy;@"/>
    <numFmt numFmtId="185" formatCode="_(* #,##0.0_);_(* \(#,##0.0\);_(* &quot;-&quot;??_);_(@_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\-??_-;_-@_-"/>
    <numFmt numFmtId="192" formatCode="0.00000"/>
    <numFmt numFmtId="193" formatCode="0.0000"/>
    <numFmt numFmtId="194" formatCode="0.000"/>
    <numFmt numFmtId="195" formatCode="0.0000E+00"/>
    <numFmt numFmtId="196" formatCode="0.000E+00"/>
    <numFmt numFmtId="197" formatCode="0.0E+00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???"/>
    <numFmt numFmtId="213" formatCode="????????????"/>
    <numFmt numFmtId="214" formatCode="??????"/>
    <numFmt numFmtId="215" formatCode="??????????"/>
    <numFmt numFmtId="216" formatCode="0_);\(0\)"/>
    <numFmt numFmtId="217" formatCode="_ * #,##0.0_ ;_ * \-#,##0.0_ ;_ * &quot;-&quot;??_ ;_ @_ "/>
    <numFmt numFmtId="218" formatCode="_ * #,##0_ ;_ * \-#,##0_ ;_ * &quot;-&quot;??_ ;_ @_ "/>
    <numFmt numFmtId="219" formatCode="[$-409]dddd\,\ mmmm\ d\,\ yyyy"/>
    <numFmt numFmtId="220" formatCode="0.00;[Red]0.00"/>
    <numFmt numFmtId="221" formatCode="[$-409]dd\-mmm\-yy;@"/>
    <numFmt numFmtId="222" formatCode="#,##0.0"/>
    <numFmt numFmtId="223" formatCode="_(* #,##0.000_);_(* \(#,##0.000\);_(* &quot;-&quot;??_);_(@_)"/>
    <numFmt numFmtId="224" formatCode="_(* #,##0.0000_);_(* \(#,##0.0000\);_(* &quot;-&quot;??_);_(@_)"/>
    <numFmt numFmtId="225" formatCode="[$-409]h:mm\ AM/PM;@"/>
    <numFmt numFmtId="226" formatCode="[$-4009]dd\ mmmm\ yyyy"/>
    <numFmt numFmtId="227" formatCode="dd\.mm\.yyyy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rgb="FF002060"/>
      <name val="Calibri"/>
      <family val="2"/>
    </font>
    <font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4" fontId="3" fillId="0" borderId="0" applyFill="0" applyBorder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22" fillId="0" borderId="1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179" fontId="23" fillId="0" borderId="10" xfId="43" applyNumberFormat="1" applyFont="1" applyFill="1" applyBorder="1" applyAlignment="1">
      <alignment horizontal="center" vertical="center"/>
    </xf>
    <xf numFmtId="183" fontId="23" fillId="0" borderId="10" xfId="43" applyNumberFormat="1" applyFont="1" applyFill="1" applyBorder="1" applyAlignment="1">
      <alignment horizontal="center" vertical="center" wrapText="1"/>
    </xf>
    <xf numFmtId="183" fontId="23" fillId="0" borderId="10" xfId="43" applyNumberFormat="1" applyFont="1" applyFill="1" applyBorder="1" applyAlignment="1">
      <alignment horizontal="center" vertical="center"/>
    </xf>
    <xf numFmtId="183" fontId="23" fillId="0" borderId="10" xfId="43" applyNumberFormat="1" applyFont="1" applyFill="1" applyBorder="1" applyAlignment="1">
      <alignment horizontal="left" vertical="center" wrapText="1"/>
    </xf>
    <xf numFmtId="183" fontId="23" fillId="0" borderId="0" xfId="43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horizontal="left" vertical="center"/>
    </xf>
    <xf numFmtId="183" fontId="23" fillId="0" borderId="10" xfId="43" applyNumberFormat="1" applyFont="1" applyFill="1" applyBorder="1" applyAlignment="1">
      <alignment vertical="center"/>
    </xf>
    <xf numFmtId="183" fontId="23" fillId="0" borderId="0" xfId="43" applyNumberFormat="1" applyFont="1" applyFill="1" applyAlignment="1">
      <alignment vertical="center"/>
    </xf>
    <xf numFmtId="0" fontId="23" fillId="0" borderId="10" xfId="63" applyFont="1" applyFill="1" applyBorder="1" applyAlignment="1">
      <alignment horizontal="left" vertical="center"/>
      <protection/>
    </xf>
    <xf numFmtId="0" fontId="45" fillId="0" borderId="10" xfId="63" applyFont="1" applyFill="1" applyBorder="1" applyAlignment="1">
      <alignment vertical="center"/>
      <protection/>
    </xf>
    <xf numFmtId="183" fontId="23" fillId="0" borderId="10" xfId="43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83" fontId="23" fillId="0" borderId="0" xfId="43" applyNumberFormat="1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4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84" fontId="46" fillId="0" borderId="0" xfId="66" applyNumberFormat="1" applyFont="1" applyFill="1" applyBorder="1" applyAlignment="1">
      <alignment horizontal="left" vertical="center"/>
      <protection/>
    </xf>
    <xf numFmtId="184" fontId="46" fillId="0" borderId="0" xfId="66" applyNumberFormat="1" applyFont="1" applyFill="1" applyBorder="1" applyAlignment="1">
      <alignment vertical="center"/>
      <protection/>
    </xf>
    <xf numFmtId="184" fontId="46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183" fontId="22" fillId="0" borderId="0" xfId="43" applyNumberFormat="1" applyFont="1" applyFill="1" applyBorder="1" applyAlignment="1">
      <alignment horizontal="center" vertical="center"/>
    </xf>
    <xf numFmtId="183" fontId="22" fillId="0" borderId="0" xfId="4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66" applyFont="1" applyFill="1" applyBorder="1" applyAlignment="1">
      <alignment horizontal="left"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left" vertical="center"/>
      <protection/>
    </xf>
    <xf numFmtId="181" fontId="22" fillId="0" borderId="0" xfId="45" applyNumberFormat="1" applyFont="1" applyFill="1" applyBorder="1" applyAlignment="1">
      <alignment horizontal="left" vertical="center"/>
    </xf>
    <xf numFmtId="181" fontId="47" fillId="0" borderId="0" xfId="45" applyNumberFormat="1" applyFont="1" applyFill="1" applyBorder="1" applyAlignment="1">
      <alignment vertical="center"/>
    </xf>
    <xf numFmtId="181" fontId="47" fillId="0" borderId="0" xfId="45" applyNumberFormat="1" applyFont="1" applyFill="1" applyBorder="1" applyAlignment="1">
      <alignment horizontal="center" vertical="center"/>
    </xf>
    <xf numFmtId="181" fontId="47" fillId="0" borderId="0" xfId="45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218" fontId="22" fillId="0" borderId="0" xfId="43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1" fontId="22" fillId="0" borderId="10" xfId="0" applyNumberFormat="1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83" fontId="23" fillId="0" borderId="10" xfId="43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43" applyNumberFormat="1" applyFont="1" applyFill="1" applyBorder="1" applyAlignment="1">
      <alignment/>
    </xf>
    <xf numFmtId="183" fontId="23" fillId="0" borderId="0" xfId="43" applyNumberFormat="1" applyFont="1" applyFill="1" applyAlignment="1">
      <alignment/>
    </xf>
    <xf numFmtId="0" fontId="45" fillId="0" borderId="10" xfId="0" applyFont="1" applyFill="1" applyBorder="1" applyAlignment="1">
      <alignment horizontal="left" vertical="top"/>
    </xf>
    <xf numFmtId="1" fontId="45" fillId="0" borderId="10" xfId="0" applyNumberFormat="1" applyFont="1" applyFill="1" applyBorder="1" applyAlignment="1">
      <alignment horizontal="left" vertical="top"/>
    </xf>
    <xf numFmtId="49" fontId="45" fillId="0" borderId="10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</cellXfs>
  <cellStyles count="63">
    <cellStyle name="Normal" xfId="0"/>
    <cellStyle name="=C:\WINNT\SYSTEM32\COMMAND.COM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2" xfId="61"/>
    <cellStyle name="Normal 18" xfId="62"/>
    <cellStyle name="Normal 2" xfId="63"/>
    <cellStyle name="Normal 2 2" xfId="64"/>
    <cellStyle name="Normal 2 3" xfId="65"/>
    <cellStyle name="Normal 3" xfId="66"/>
    <cellStyle name="Normal 4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5"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2.8515625" style="20" bestFit="1" customWidth="1"/>
    <col min="2" max="2" width="7.28125" style="21" customWidth="1"/>
    <col min="3" max="3" width="12.421875" style="2" customWidth="1"/>
    <col min="4" max="4" width="16.28125" style="2" customWidth="1"/>
    <col min="5" max="5" width="13.140625" style="2" bestFit="1" customWidth="1"/>
    <col min="6" max="6" width="5.7109375" style="2" customWidth="1"/>
    <col min="7" max="7" width="9.57421875" style="2" bestFit="1" customWidth="1"/>
    <col min="8" max="8" width="11.28125" style="2" bestFit="1" customWidth="1"/>
    <col min="9" max="9" width="4.28125" style="20" bestFit="1" customWidth="1"/>
    <col min="10" max="10" width="5.7109375" style="20" bestFit="1" customWidth="1"/>
    <col min="11" max="11" width="7.8515625" style="20" bestFit="1" customWidth="1"/>
    <col min="12" max="12" width="7.8515625" style="10" bestFit="1" customWidth="1"/>
    <col min="13" max="16" width="7.8515625" style="16" bestFit="1" customWidth="1"/>
    <col min="17" max="17" width="6.57421875" style="16" bestFit="1" customWidth="1"/>
    <col min="18" max="18" width="5.7109375" style="16" customWidth="1"/>
    <col min="19" max="19" width="7.8515625" style="16" bestFit="1" customWidth="1"/>
    <col min="20" max="20" width="11.00390625" style="22" bestFit="1" customWidth="1"/>
    <col min="21" max="16384" width="9.140625" style="16" customWidth="1"/>
  </cols>
  <sheetData>
    <row r="1" spans="1:20" s="32" customFormat="1" ht="20.25" customHeight="1">
      <c r="A1" s="25"/>
      <c r="B1" s="26" t="s">
        <v>25</v>
      </c>
      <c r="C1" s="27"/>
      <c r="D1" s="27"/>
      <c r="E1" s="27"/>
      <c r="F1" s="27"/>
      <c r="G1" s="26"/>
      <c r="H1" s="28"/>
      <c r="I1" s="29"/>
      <c r="J1" s="30"/>
      <c r="K1" s="30"/>
      <c r="L1" s="31"/>
      <c r="M1" s="31"/>
      <c r="N1" s="31"/>
      <c r="O1" s="31"/>
      <c r="P1" s="31"/>
      <c r="Q1" s="31"/>
      <c r="R1" s="31"/>
      <c r="S1" s="30"/>
      <c r="T1" s="25"/>
    </row>
    <row r="2" spans="1:20" s="32" customFormat="1" ht="19.5" customHeight="1">
      <c r="A2" s="25"/>
      <c r="B2" s="33" t="s">
        <v>19</v>
      </c>
      <c r="C2" s="34"/>
      <c r="D2" s="34"/>
      <c r="E2" s="34"/>
      <c r="F2" s="34"/>
      <c r="G2" s="36"/>
      <c r="H2" s="35"/>
      <c r="I2" s="29"/>
      <c r="J2" s="30"/>
      <c r="K2" s="30"/>
      <c r="L2" s="31"/>
      <c r="M2" s="31"/>
      <c r="N2" s="31"/>
      <c r="O2" s="31"/>
      <c r="P2" s="31"/>
      <c r="Q2" s="31"/>
      <c r="R2" s="31"/>
      <c r="S2" s="30"/>
      <c r="T2" s="25"/>
    </row>
    <row r="3" spans="1:20" s="32" customFormat="1" ht="15.75" customHeight="1">
      <c r="A3" s="25"/>
      <c r="B3" s="37" t="s">
        <v>20</v>
      </c>
      <c r="C3" s="38"/>
      <c r="D3" s="38"/>
      <c r="E3" s="38"/>
      <c r="F3" s="38"/>
      <c r="G3" s="40"/>
      <c r="H3" s="39"/>
      <c r="I3" s="29"/>
      <c r="J3" s="30"/>
      <c r="K3" s="30"/>
      <c r="L3" s="31"/>
      <c r="M3" s="31"/>
      <c r="N3" s="31"/>
      <c r="O3" s="31"/>
      <c r="P3" s="31"/>
      <c r="Q3" s="31"/>
      <c r="R3" s="31"/>
      <c r="S3" s="30"/>
      <c r="T3" s="25"/>
    </row>
    <row r="4" spans="1:20" s="32" customFormat="1" ht="18" customHeight="1">
      <c r="A4" s="25"/>
      <c r="B4" s="41" t="s">
        <v>21</v>
      </c>
      <c r="G4" s="41"/>
      <c r="H4" s="25"/>
      <c r="I4" s="25"/>
      <c r="J4" s="30"/>
      <c r="K4" s="30"/>
      <c r="L4" s="31"/>
      <c r="M4" s="31"/>
      <c r="N4" s="31"/>
      <c r="O4" s="31"/>
      <c r="P4" s="31"/>
      <c r="Q4" s="31"/>
      <c r="R4" s="31"/>
      <c r="S4" s="30"/>
      <c r="T4" s="25"/>
    </row>
    <row r="5" spans="1:20" s="32" customFormat="1" ht="12" customHeight="1">
      <c r="A5" s="25"/>
      <c r="B5" s="41" t="s">
        <v>22</v>
      </c>
      <c r="C5" s="42"/>
      <c r="D5" s="42"/>
      <c r="E5" s="42"/>
      <c r="F5" s="42"/>
      <c r="G5" s="44"/>
      <c r="H5" s="43"/>
      <c r="I5" s="25"/>
      <c r="J5" s="30"/>
      <c r="K5" s="30"/>
      <c r="L5" s="31"/>
      <c r="M5" s="31"/>
      <c r="N5" s="31"/>
      <c r="O5" s="31"/>
      <c r="P5" s="31"/>
      <c r="Q5" s="31"/>
      <c r="R5" s="31"/>
      <c r="S5" s="30"/>
      <c r="T5" s="25"/>
    </row>
    <row r="6" spans="1:20" s="46" customFormat="1" ht="16.5" customHeight="1">
      <c r="A6" s="25"/>
      <c r="B6" s="41" t="s">
        <v>126</v>
      </c>
      <c r="C6" s="42"/>
      <c r="D6" s="42"/>
      <c r="E6" s="42"/>
      <c r="F6" s="42"/>
      <c r="G6" s="44"/>
      <c r="H6" s="43"/>
      <c r="I6" s="25"/>
      <c r="J6" s="30"/>
      <c r="K6" s="30"/>
      <c r="L6" s="31"/>
      <c r="M6" s="31"/>
      <c r="N6" s="45"/>
      <c r="O6" s="31"/>
      <c r="P6" s="31"/>
      <c r="Q6" s="31"/>
      <c r="R6" s="31"/>
      <c r="S6" s="30"/>
      <c r="T6" s="25"/>
    </row>
    <row r="7" spans="1:20" s="46" customFormat="1" ht="17.25" customHeight="1">
      <c r="A7" s="25"/>
      <c r="B7" s="41" t="s">
        <v>127</v>
      </c>
      <c r="C7" s="42"/>
      <c r="D7" s="42"/>
      <c r="E7" s="42"/>
      <c r="F7" s="42"/>
      <c r="G7" s="44"/>
      <c r="H7" s="43"/>
      <c r="I7" s="25"/>
      <c r="J7" s="30"/>
      <c r="K7" s="30"/>
      <c r="L7" s="31"/>
      <c r="M7" s="31"/>
      <c r="N7" s="31"/>
      <c r="O7" s="31"/>
      <c r="P7" s="31"/>
      <c r="Q7" s="31"/>
      <c r="R7" s="31"/>
      <c r="S7" s="30"/>
      <c r="T7" s="25"/>
    </row>
    <row r="8" spans="1:20" s="46" customFormat="1" ht="17.25" customHeight="1">
      <c r="A8" s="25"/>
      <c r="B8" s="44" t="s">
        <v>26</v>
      </c>
      <c r="C8" s="42"/>
      <c r="D8" s="42"/>
      <c r="E8" s="42"/>
      <c r="F8" s="42"/>
      <c r="G8" s="44"/>
      <c r="H8" s="43"/>
      <c r="I8" s="25"/>
      <c r="J8" s="30"/>
      <c r="K8" s="30"/>
      <c r="L8" s="31"/>
      <c r="M8" s="31"/>
      <c r="N8" s="31"/>
      <c r="O8" s="31"/>
      <c r="P8" s="31"/>
      <c r="Q8" s="31"/>
      <c r="R8" s="31"/>
      <c r="S8" s="30"/>
      <c r="T8" s="25"/>
    </row>
    <row r="9" spans="1:20" s="10" customFormat="1" ht="22.5">
      <c r="A9" s="3" t="s">
        <v>1</v>
      </c>
      <c r="B9" s="4" t="s">
        <v>13</v>
      </c>
      <c r="C9" s="5" t="s">
        <v>10</v>
      </c>
      <c r="D9" s="5" t="s">
        <v>2</v>
      </c>
      <c r="E9" s="3" t="s">
        <v>0</v>
      </c>
      <c r="F9" s="3" t="s">
        <v>120</v>
      </c>
      <c r="G9" s="3" t="s">
        <v>12</v>
      </c>
      <c r="H9" s="3" t="s">
        <v>11</v>
      </c>
      <c r="I9" s="5" t="s">
        <v>3</v>
      </c>
      <c r="J9" s="6" t="s">
        <v>4</v>
      </c>
      <c r="K9" s="7" t="s">
        <v>5</v>
      </c>
      <c r="L9" s="7" t="s">
        <v>15</v>
      </c>
      <c r="M9" s="8" t="s">
        <v>6</v>
      </c>
      <c r="N9" s="7" t="s">
        <v>5</v>
      </c>
      <c r="O9" s="7" t="s">
        <v>15</v>
      </c>
      <c r="P9" s="8" t="s">
        <v>6</v>
      </c>
      <c r="Q9" s="7" t="s">
        <v>7</v>
      </c>
      <c r="R9" s="7" t="s">
        <v>8</v>
      </c>
      <c r="S9" s="7" t="s">
        <v>9</v>
      </c>
      <c r="T9" s="9" t="s">
        <v>14</v>
      </c>
    </row>
    <row r="10" spans="1:20" s="60" customFormat="1" ht="15" customHeight="1">
      <c r="A10" s="51">
        <v>1</v>
      </c>
      <c r="B10" s="52" t="s">
        <v>122</v>
      </c>
      <c r="C10" s="50" t="s">
        <v>123</v>
      </c>
      <c r="D10" s="50" t="s">
        <v>124</v>
      </c>
      <c r="E10" s="50" t="s">
        <v>116</v>
      </c>
      <c r="F10" s="53" t="s">
        <v>121</v>
      </c>
      <c r="G10" s="55" t="s">
        <v>161</v>
      </c>
      <c r="H10" s="54">
        <v>101592555538</v>
      </c>
      <c r="I10" s="56">
        <v>30</v>
      </c>
      <c r="J10" s="57">
        <v>30</v>
      </c>
      <c r="K10" s="58">
        <v>15000</v>
      </c>
      <c r="L10" s="59">
        <v>7744</v>
      </c>
      <c r="M10" s="57">
        <f aca="true" t="shared" si="0" ref="M10:M42">K10+L10</f>
        <v>22744</v>
      </c>
      <c r="N10" s="57">
        <f aca="true" t="shared" si="1" ref="N10:N42">K10/I10*J10</f>
        <v>15000</v>
      </c>
      <c r="O10" s="57">
        <f aca="true" t="shared" si="2" ref="O10:O42">L10/I10*J10</f>
        <v>7744</v>
      </c>
      <c r="P10" s="57">
        <f aca="true" t="shared" si="3" ref="P10:P42">N10+O10</f>
        <v>22744</v>
      </c>
      <c r="Q10" s="57">
        <f aca="true" t="shared" si="4" ref="Q10:Q42">N10*12%</f>
        <v>1800</v>
      </c>
      <c r="R10" s="57">
        <v>0</v>
      </c>
      <c r="S10" s="57">
        <f aca="true" t="shared" si="5" ref="S10:S42">P10-Q10-R10</f>
        <v>20944</v>
      </c>
      <c r="T10" s="55" t="s">
        <v>23</v>
      </c>
    </row>
    <row r="11" spans="1:20" ht="11.25">
      <c r="A11" s="11">
        <v>2</v>
      </c>
      <c r="B11" s="12" t="s">
        <v>27</v>
      </c>
      <c r="C11" s="13" t="s">
        <v>28</v>
      </c>
      <c r="D11" s="13" t="s">
        <v>85</v>
      </c>
      <c r="E11" s="12" t="s">
        <v>119</v>
      </c>
      <c r="F11" s="12" t="s">
        <v>121</v>
      </c>
      <c r="G11" s="61">
        <v>2016548292</v>
      </c>
      <c r="H11" s="62">
        <v>101098064029</v>
      </c>
      <c r="I11" s="5">
        <v>30</v>
      </c>
      <c r="J11" s="15">
        <v>30</v>
      </c>
      <c r="K11" s="23">
        <v>15000</v>
      </c>
      <c r="L11" s="24">
        <v>3993</v>
      </c>
      <c r="M11" s="15">
        <f t="shared" si="0"/>
        <v>18993</v>
      </c>
      <c r="N11" s="15">
        <f t="shared" si="1"/>
        <v>15000</v>
      </c>
      <c r="O11" s="15">
        <f t="shared" si="2"/>
        <v>3993</v>
      </c>
      <c r="P11" s="15">
        <f t="shared" si="3"/>
        <v>18993</v>
      </c>
      <c r="Q11" s="15">
        <f t="shared" si="4"/>
        <v>1800</v>
      </c>
      <c r="R11" s="15">
        <f aca="true" t="shared" si="6" ref="R11:R42">P11*0.75%</f>
        <v>142.4475</v>
      </c>
      <c r="S11" s="15">
        <f t="shared" si="5"/>
        <v>17050.5525</v>
      </c>
      <c r="T11" s="14" t="s">
        <v>23</v>
      </c>
    </row>
    <row r="12" spans="1:20" ht="11.25">
      <c r="A12" s="11">
        <v>3</v>
      </c>
      <c r="B12" s="12" t="s">
        <v>29</v>
      </c>
      <c r="C12" s="13" t="s">
        <v>30</v>
      </c>
      <c r="D12" s="13" t="s">
        <v>86</v>
      </c>
      <c r="E12" s="12" t="s">
        <v>119</v>
      </c>
      <c r="F12" s="12" t="s">
        <v>121</v>
      </c>
      <c r="G12" s="61">
        <v>2213730324</v>
      </c>
      <c r="H12" s="62">
        <v>101246025256</v>
      </c>
      <c r="I12" s="5">
        <v>30</v>
      </c>
      <c r="J12" s="15">
        <v>30</v>
      </c>
      <c r="K12" s="23">
        <v>15000</v>
      </c>
      <c r="L12" s="24">
        <v>3993</v>
      </c>
      <c r="M12" s="15">
        <f t="shared" si="0"/>
        <v>18993</v>
      </c>
      <c r="N12" s="15">
        <f t="shared" si="1"/>
        <v>15000</v>
      </c>
      <c r="O12" s="15">
        <f t="shared" si="2"/>
        <v>3993</v>
      </c>
      <c r="P12" s="15">
        <f t="shared" si="3"/>
        <v>18993</v>
      </c>
      <c r="Q12" s="15">
        <f t="shared" si="4"/>
        <v>1800</v>
      </c>
      <c r="R12" s="15">
        <f t="shared" si="6"/>
        <v>142.4475</v>
      </c>
      <c r="S12" s="15">
        <f t="shared" si="5"/>
        <v>17050.5525</v>
      </c>
      <c r="T12" s="14" t="s">
        <v>23</v>
      </c>
    </row>
    <row r="13" spans="1:20" ht="11.25">
      <c r="A13" s="11">
        <v>4</v>
      </c>
      <c r="B13" s="12" t="s">
        <v>31</v>
      </c>
      <c r="C13" s="13" t="s">
        <v>32</v>
      </c>
      <c r="D13" s="13" t="s">
        <v>87</v>
      </c>
      <c r="E13" s="12" t="s">
        <v>119</v>
      </c>
      <c r="F13" s="12" t="s">
        <v>121</v>
      </c>
      <c r="G13" s="63" t="s">
        <v>130</v>
      </c>
      <c r="H13" s="63" t="s">
        <v>131</v>
      </c>
      <c r="I13" s="5">
        <v>30</v>
      </c>
      <c r="J13" s="15">
        <v>30</v>
      </c>
      <c r="K13" s="23">
        <v>15000</v>
      </c>
      <c r="L13" s="24">
        <v>3993</v>
      </c>
      <c r="M13" s="15">
        <f t="shared" si="0"/>
        <v>18993</v>
      </c>
      <c r="N13" s="15">
        <f t="shared" si="1"/>
        <v>15000</v>
      </c>
      <c r="O13" s="15">
        <f t="shared" si="2"/>
        <v>3993</v>
      </c>
      <c r="P13" s="15">
        <f t="shared" si="3"/>
        <v>18993</v>
      </c>
      <c r="Q13" s="15">
        <f t="shared" si="4"/>
        <v>1800</v>
      </c>
      <c r="R13" s="15">
        <f t="shared" si="6"/>
        <v>142.4475</v>
      </c>
      <c r="S13" s="15">
        <f t="shared" si="5"/>
        <v>17050.5525</v>
      </c>
      <c r="T13" s="14" t="s">
        <v>23</v>
      </c>
    </row>
    <row r="14" spans="1:20" ht="11.25">
      <c r="A14" s="11">
        <v>5</v>
      </c>
      <c r="B14" s="12" t="s">
        <v>33</v>
      </c>
      <c r="C14" s="13" t="s">
        <v>34</v>
      </c>
      <c r="D14" s="13" t="s">
        <v>88</v>
      </c>
      <c r="E14" s="12" t="s">
        <v>119</v>
      </c>
      <c r="F14" s="12" t="s">
        <v>121</v>
      </c>
      <c r="G14" s="63" t="s">
        <v>132</v>
      </c>
      <c r="H14" s="63" t="s">
        <v>133</v>
      </c>
      <c r="I14" s="5">
        <v>30</v>
      </c>
      <c r="J14" s="15">
        <v>30</v>
      </c>
      <c r="K14" s="23">
        <v>15000</v>
      </c>
      <c r="L14" s="24">
        <v>3993</v>
      </c>
      <c r="M14" s="15">
        <f t="shared" si="0"/>
        <v>18993</v>
      </c>
      <c r="N14" s="15">
        <f t="shared" si="1"/>
        <v>15000</v>
      </c>
      <c r="O14" s="15">
        <f t="shared" si="2"/>
        <v>3993</v>
      </c>
      <c r="P14" s="15">
        <f t="shared" si="3"/>
        <v>18993</v>
      </c>
      <c r="Q14" s="15">
        <f t="shared" si="4"/>
        <v>1800</v>
      </c>
      <c r="R14" s="15">
        <f t="shared" si="6"/>
        <v>142.4475</v>
      </c>
      <c r="S14" s="15">
        <f t="shared" si="5"/>
        <v>17050.5525</v>
      </c>
      <c r="T14" s="14" t="s">
        <v>23</v>
      </c>
    </row>
    <row r="15" spans="1:20" ht="11.25">
      <c r="A15" s="11">
        <v>6</v>
      </c>
      <c r="B15" s="12" t="s">
        <v>35</v>
      </c>
      <c r="C15" s="13" t="s">
        <v>36</v>
      </c>
      <c r="D15" s="13" t="s">
        <v>89</v>
      </c>
      <c r="E15" s="12" t="s">
        <v>119</v>
      </c>
      <c r="F15" s="12" t="s">
        <v>121</v>
      </c>
      <c r="G15" s="61">
        <v>1014264104</v>
      </c>
      <c r="H15" s="62">
        <v>100325733201</v>
      </c>
      <c r="I15" s="5">
        <v>30</v>
      </c>
      <c r="J15" s="15">
        <v>30</v>
      </c>
      <c r="K15" s="23">
        <v>15000</v>
      </c>
      <c r="L15" s="24">
        <v>3993</v>
      </c>
      <c r="M15" s="15">
        <f t="shared" si="0"/>
        <v>18993</v>
      </c>
      <c r="N15" s="15">
        <f t="shared" si="1"/>
        <v>15000</v>
      </c>
      <c r="O15" s="15">
        <f t="shared" si="2"/>
        <v>3993</v>
      </c>
      <c r="P15" s="15">
        <f t="shared" si="3"/>
        <v>18993</v>
      </c>
      <c r="Q15" s="15">
        <f t="shared" si="4"/>
        <v>1800</v>
      </c>
      <c r="R15" s="15">
        <f t="shared" si="6"/>
        <v>142.4475</v>
      </c>
      <c r="S15" s="15">
        <f t="shared" si="5"/>
        <v>17050.5525</v>
      </c>
      <c r="T15" s="14" t="s">
        <v>23</v>
      </c>
    </row>
    <row r="16" spans="1:20" ht="11.25">
      <c r="A16" s="11">
        <v>7</v>
      </c>
      <c r="B16" s="12" t="s">
        <v>37</v>
      </c>
      <c r="C16" s="13" t="s">
        <v>16</v>
      </c>
      <c r="D16" s="13" t="s">
        <v>90</v>
      </c>
      <c r="E16" s="12" t="s">
        <v>119</v>
      </c>
      <c r="F16" s="12" t="s">
        <v>121</v>
      </c>
      <c r="G16" s="61">
        <v>1112578570</v>
      </c>
      <c r="H16" s="62">
        <v>101182994345</v>
      </c>
      <c r="I16" s="5">
        <v>30</v>
      </c>
      <c r="J16" s="15">
        <v>30</v>
      </c>
      <c r="K16" s="23">
        <v>15000</v>
      </c>
      <c r="L16" s="24">
        <v>3993</v>
      </c>
      <c r="M16" s="15">
        <f t="shared" si="0"/>
        <v>18993</v>
      </c>
      <c r="N16" s="15">
        <f t="shared" si="1"/>
        <v>15000</v>
      </c>
      <c r="O16" s="15">
        <f t="shared" si="2"/>
        <v>3993</v>
      </c>
      <c r="P16" s="15">
        <f t="shared" si="3"/>
        <v>18993</v>
      </c>
      <c r="Q16" s="15">
        <f t="shared" si="4"/>
        <v>1800</v>
      </c>
      <c r="R16" s="15">
        <f t="shared" si="6"/>
        <v>142.4475</v>
      </c>
      <c r="S16" s="15">
        <f t="shared" si="5"/>
        <v>17050.5525</v>
      </c>
      <c r="T16" s="14" t="s">
        <v>23</v>
      </c>
    </row>
    <row r="17" spans="1:20" ht="11.25">
      <c r="A17" s="11">
        <v>8</v>
      </c>
      <c r="B17" s="12" t="s">
        <v>38</v>
      </c>
      <c r="C17" s="13" t="s">
        <v>39</v>
      </c>
      <c r="D17" s="13" t="s">
        <v>91</v>
      </c>
      <c r="E17" s="12" t="s">
        <v>119</v>
      </c>
      <c r="F17" s="12" t="s">
        <v>121</v>
      </c>
      <c r="G17" s="61">
        <v>2213532831</v>
      </c>
      <c r="H17" s="62">
        <v>101010368297</v>
      </c>
      <c r="I17" s="5">
        <v>30</v>
      </c>
      <c r="J17" s="15">
        <v>30</v>
      </c>
      <c r="K17" s="23">
        <v>15000</v>
      </c>
      <c r="L17" s="24">
        <v>3993</v>
      </c>
      <c r="M17" s="15">
        <f t="shared" si="0"/>
        <v>18993</v>
      </c>
      <c r="N17" s="15">
        <f t="shared" si="1"/>
        <v>15000</v>
      </c>
      <c r="O17" s="15">
        <f t="shared" si="2"/>
        <v>3993</v>
      </c>
      <c r="P17" s="15">
        <f t="shared" si="3"/>
        <v>18993</v>
      </c>
      <c r="Q17" s="15">
        <f t="shared" si="4"/>
        <v>1800</v>
      </c>
      <c r="R17" s="15">
        <f t="shared" si="6"/>
        <v>142.4475</v>
      </c>
      <c r="S17" s="15">
        <f t="shared" si="5"/>
        <v>17050.5525</v>
      </c>
      <c r="T17" s="14" t="s">
        <v>23</v>
      </c>
    </row>
    <row r="18" spans="1:20" ht="11.25">
      <c r="A18" s="11">
        <v>9</v>
      </c>
      <c r="B18" s="12" t="s">
        <v>40</v>
      </c>
      <c r="C18" s="13" t="s">
        <v>41</v>
      </c>
      <c r="D18" s="13" t="s">
        <v>92</v>
      </c>
      <c r="E18" s="12" t="s">
        <v>119</v>
      </c>
      <c r="F18" s="12" t="s">
        <v>121</v>
      </c>
      <c r="G18" s="61">
        <v>1114619744</v>
      </c>
      <c r="H18" s="62">
        <v>100575660690</v>
      </c>
      <c r="I18" s="5">
        <v>30</v>
      </c>
      <c r="J18" s="15">
        <v>30</v>
      </c>
      <c r="K18" s="23">
        <v>15000</v>
      </c>
      <c r="L18" s="24">
        <v>3993</v>
      </c>
      <c r="M18" s="15">
        <f t="shared" si="0"/>
        <v>18993</v>
      </c>
      <c r="N18" s="15">
        <f t="shared" si="1"/>
        <v>15000</v>
      </c>
      <c r="O18" s="15">
        <f t="shared" si="2"/>
        <v>3993</v>
      </c>
      <c r="P18" s="15">
        <f t="shared" si="3"/>
        <v>18993</v>
      </c>
      <c r="Q18" s="15">
        <f t="shared" si="4"/>
        <v>1800</v>
      </c>
      <c r="R18" s="15">
        <f t="shared" si="6"/>
        <v>142.4475</v>
      </c>
      <c r="S18" s="15">
        <f t="shared" si="5"/>
        <v>17050.5525</v>
      </c>
      <c r="T18" s="14" t="s">
        <v>23</v>
      </c>
    </row>
    <row r="19" spans="1:20" ht="11.25">
      <c r="A19" s="11">
        <v>10</v>
      </c>
      <c r="B19" s="12" t="s">
        <v>42</v>
      </c>
      <c r="C19" s="13" t="s">
        <v>43</v>
      </c>
      <c r="D19" s="13" t="s">
        <v>93</v>
      </c>
      <c r="E19" s="12" t="s">
        <v>119</v>
      </c>
      <c r="F19" s="12" t="s">
        <v>121</v>
      </c>
      <c r="G19" s="61">
        <v>2213584659</v>
      </c>
      <c r="H19" s="62">
        <v>101160620834</v>
      </c>
      <c r="I19" s="5">
        <v>30</v>
      </c>
      <c r="J19" s="15">
        <v>30</v>
      </c>
      <c r="K19" s="23">
        <v>15000</v>
      </c>
      <c r="L19" s="24">
        <v>3993</v>
      </c>
      <c r="M19" s="15">
        <f t="shared" si="0"/>
        <v>18993</v>
      </c>
      <c r="N19" s="15">
        <f t="shared" si="1"/>
        <v>15000</v>
      </c>
      <c r="O19" s="15">
        <f t="shared" si="2"/>
        <v>3993</v>
      </c>
      <c r="P19" s="15">
        <f t="shared" si="3"/>
        <v>18993</v>
      </c>
      <c r="Q19" s="15">
        <f t="shared" si="4"/>
        <v>1800</v>
      </c>
      <c r="R19" s="15">
        <f t="shared" si="6"/>
        <v>142.4475</v>
      </c>
      <c r="S19" s="15">
        <f t="shared" si="5"/>
        <v>17050.5525</v>
      </c>
      <c r="T19" s="14" t="s">
        <v>23</v>
      </c>
    </row>
    <row r="20" spans="1:20" ht="11.25">
      <c r="A20" s="11">
        <v>11</v>
      </c>
      <c r="B20" s="12" t="s">
        <v>44</v>
      </c>
      <c r="C20" s="13" t="s">
        <v>45</v>
      </c>
      <c r="D20" s="13" t="s">
        <v>94</v>
      </c>
      <c r="E20" s="12" t="s">
        <v>119</v>
      </c>
      <c r="F20" s="12" t="s">
        <v>121</v>
      </c>
      <c r="G20" s="61">
        <v>2214120485</v>
      </c>
      <c r="H20" s="62">
        <v>100695094201</v>
      </c>
      <c r="I20" s="5">
        <v>30</v>
      </c>
      <c r="J20" s="15">
        <v>30</v>
      </c>
      <c r="K20" s="23">
        <v>15000</v>
      </c>
      <c r="L20" s="24">
        <v>3993</v>
      </c>
      <c r="M20" s="15">
        <f t="shared" si="0"/>
        <v>18993</v>
      </c>
      <c r="N20" s="15">
        <f t="shared" si="1"/>
        <v>15000</v>
      </c>
      <c r="O20" s="15">
        <f t="shared" si="2"/>
        <v>3993</v>
      </c>
      <c r="P20" s="15">
        <f t="shared" si="3"/>
        <v>18993</v>
      </c>
      <c r="Q20" s="15">
        <f t="shared" si="4"/>
        <v>1800</v>
      </c>
      <c r="R20" s="15">
        <f t="shared" si="6"/>
        <v>142.4475</v>
      </c>
      <c r="S20" s="15">
        <f t="shared" si="5"/>
        <v>17050.5525</v>
      </c>
      <c r="T20" s="14" t="s">
        <v>23</v>
      </c>
    </row>
    <row r="21" spans="1:20" ht="11.25">
      <c r="A21" s="11">
        <v>12</v>
      </c>
      <c r="B21" s="12" t="s">
        <v>46</v>
      </c>
      <c r="C21" s="13" t="s">
        <v>47</v>
      </c>
      <c r="D21" s="13" t="s">
        <v>95</v>
      </c>
      <c r="E21" s="12" t="s">
        <v>119</v>
      </c>
      <c r="F21" s="12" t="s">
        <v>121</v>
      </c>
      <c r="G21" s="61">
        <v>2212840942</v>
      </c>
      <c r="H21" s="62">
        <v>101097129826</v>
      </c>
      <c r="I21" s="5">
        <v>30</v>
      </c>
      <c r="J21" s="15">
        <v>30</v>
      </c>
      <c r="K21" s="23">
        <v>15000</v>
      </c>
      <c r="L21" s="24">
        <v>3993</v>
      </c>
      <c r="M21" s="15">
        <f t="shared" si="0"/>
        <v>18993</v>
      </c>
      <c r="N21" s="15">
        <f t="shared" si="1"/>
        <v>15000</v>
      </c>
      <c r="O21" s="15">
        <f t="shared" si="2"/>
        <v>3993</v>
      </c>
      <c r="P21" s="15">
        <f t="shared" si="3"/>
        <v>18993</v>
      </c>
      <c r="Q21" s="15">
        <f t="shared" si="4"/>
        <v>1800</v>
      </c>
      <c r="R21" s="15">
        <f t="shared" si="6"/>
        <v>142.4475</v>
      </c>
      <c r="S21" s="15">
        <f t="shared" si="5"/>
        <v>17050.5525</v>
      </c>
      <c r="T21" s="14" t="s">
        <v>23</v>
      </c>
    </row>
    <row r="22" spans="1:20" ht="11.25">
      <c r="A22" s="11">
        <v>13</v>
      </c>
      <c r="B22" s="12" t="s">
        <v>48</v>
      </c>
      <c r="C22" s="13" t="s">
        <v>49</v>
      </c>
      <c r="D22" s="13" t="s">
        <v>96</v>
      </c>
      <c r="E22" s="12" t="s">
        <v>119</v>
      </c>
      <c r="F22" s="12" t="s">
        <v>121</v>
      </c>
      <c r="G22" s="61">
        <v>1014257039</v>
      </c>
      <c r="H22" s="62">
        <v>101075206281</v>
      </c>
      <c r="I22" s="5">
        <v>30</v>
      </c>
      <c r="J22" s="15">
        <v>30</v>
      </c>
      <c r="K22" s="23">
        <v>15000</v>
      </c>
      <c r="L22" s="24">
        <v>3993</v>
      </c>
      <c r="M22" s="15">
        <f t="shared" si="0"/>
        <v>18993</v>
      </c>
      <c r="N22" s="15">
        <f t="shared" si="1"/>
        <v>15000</v>
      </c>
      <c r="O22" s="15">
        <f t="shared" si="2"/>
        <v>3993</v>
      </c>
      <c r="P22" s="15">
        <f t="shared" si="3"/>
        <v>18993</v>
      </c>
      <c r="Q22" s="15">
        <f t="shared" si="4"/>
        <v>1800</v>
      </c>
      <c r="R22" s="15">
        <f t="shared" si="6"/>
        <v>142.4475</v>
      </c>
      <c r="S22" s="15">
        <f t="shared" si="5"/>
        <v>17050.5525</v>
      </c>
      <c r="T22" s="14" t="s">
        <v>23</v>
      </c>
    </row>
    <row r="23" spans="1:20" ht="11.25">
      <c r="A23" s="11">
        <v>14</v>
      </c>
      <c r="B23" s="12" t="s">
        <v>50</v>
      </c>
      <c r="C23" s="13" t="s">
        <v>51</v>
      </c>
      <c r="D23" s="13" t="s">
        <v>97</v>
      </c>
      <c r="E23" s="12" t="s">
        <v>119</v>
      </c>
      <c r="F23" s="12" t="s">
        <v>121</v>
      </c>
      <c r="G23" s="64">
        <v>2214408863</v>
      </c>
      <c r="H23" s="62">
        <v>101148675042</v>
      </c>
      <c r="I23" s="5">
        <v>30</v>
      </c>
      <c r="J23" s="15">
        <v>30</v>
      </c>
      <c r="K23" s="23">
        <v>15000</v>
      </c>
      <c r="L23" s="24">
        <v>3993</v>
      </c>
      <c r="M23" s="15">
        <f t="shared" si="0"/>
        <v>18993</v>
      </c>
      <c r="N23" s="15">
        <f t="shared" si="1"/>
        <v>15000</v>
      </c>
      <c r="O23" s="15">
        <f t="shared" si="2"/>
        <v>3993</v>
      </c>
      <c r="P23" s="15">
        <f t="shared" si="3"/>
        <v>18993</v>
      </c>
      <c r="Q23" s="15">
        <f t="shared" si="4"/>
        <v>1800</v>
      </c>
      <c r="R23" s="15">
        <f t="shared" si="6"/>
        <v>142.4475</v>
      </c>
      <c r="S23" s="15">
        <f t="shared" si="5"/>
        <v>17050.5525</v>
      </c>
      <c r="T23" s="14" t="s">
        <v>23</v>
      </c>
    </row>
    <row r="24" spans="1:20" ht="11.25">
      <c r="A24" s="11">
        <v>15</v>
      </c>
      <c r="B24" s="12" t="s">
        <v>52</v>
      </c>
      <c r="C24" s="13" t="s">
        <v>53</v>
      </c>
      <c r="D24" s="13" t="s">
        <v>98</v>
      </c>
      <c r="E24" s="12" t="s">
        <v>119</v>
      </c>
      <c r="F24" s="12" t="s">
        <v>121</v>
      </c>
      <c r="G24" s="61">
        <v>1112327428</v>
      </c>
      <c r="H24" s="62">
        <v>100628558888</v>
      </c>
      <c r="I24" s="5">
        <v>30</v>
      </c>
      <c r="J24" s="15">
        <v>30</v>
      </c>
      <c r="K24" s="23">
        <v>15000</v>
      </c>
      <c r="L24" s="24">
        <v>3993</v>
      </c>
      <c r="M24" s="15">
        <f t="shared" si="0"/>
        <v>18993</v>
      </c>
      <c r="N24" s="15">
        <f t="shared" si="1"/>
        <v>15000</v>
      </c>
      <c r="O24" s="15">
        <f t="shared" si="2"/>
        <v>3993</v>
      </c>
      <c r="P24" s="15">
        <f t="shared" si="3"/>
        <v>18993</v>
      </c>
      <c r="Q24" s="15">
        <f t="shared" si="4"/>
        <v>1800</v>
      </c>
      <c r="R24" s="15">
        <f t="shared" si="6"/>
        <v>142.4475</v>
      </c>
      <c r="S24" s="15">
        <f t="shared" si="5"/>
        <v>17050.5525</v>
      </c>
      <c r="T24" s="14" t="s">
        <v>23</v>
      </c>
    </row>
    <row r="25" spans="1:20" ht="11.25">
      <c r="A25" s="11">
        <v>16</v>
      </c>
      <c r="B25" s="12" t="s">
        <v>54</v>
      </c>
      <c r="C25" s="13" t="s">
        <v>55</v>
      </c>
      <c r="D25" s="13" t="s">
        <v>99</v>
      </c>
      <c r="E25" s="12" t="s">
        <v>119</v>
      </c>
      <c r="F25" s="12" t="s">
        <v>121</v>
      </c>
      <c r="G25" s="63" t="s">
        <v>134</v>
      </c>
      <c r="H25" s="63" t="s">
        <v>135</v>
      </c>
      <c r="I25" s="5">
        <v>30</v>
      </c>
      <c r="J25" s="15">
        <v>30</v>
      </c>
      <c r="K25" s="23">
        <v>15000</v>
      </c>
      <c r="L25" s="24">
        <v>3993</v>
      </c>
      <c r="M25" s="15">
        <f t="shared" si="0"/>
        <v>18993</v>
      </c>
      <c r="N25" s="15">
        <f t="shared" si="1"/>
        <v>15000</v>
      </c>
      <c r="O25" s="15">
        <f t="shared" si="2"/>
        <v>3993</v>
      </c>
      <c r="P25" s="15">
        <f t="shared" si="3"/>
        <v>18993</v>
      </c>
      <c r="Q25" s="15">
        <f t="shared" si="4"/>
        <v>1800</v>
      </c>
      <c r="R25" s="15">
        <f t="shared" si="6"/>
        <v>142.4475</v>
      </c>
      <c r="S25" s="15">
        <f t="shared" si="5"/>
        <v>17050.5525</v>
      </c>
      <c r="T25" s="14" t="s">
        <v>23</v>
      </c>
    </row>
    <row r="26" spans="1:20" ht="11.25">
      <c r="A26" s="11">
        <v>17</v>
      </c>
      <c r="B26" s="12" t="s">
        <v>56</v>
      </c>
      <c r="C26" s="13" t="s">
        <v>57</v>
      </c>
      <c r="D26" s="13" t="s">
        <v>100</v>
      </c>
      <c r="E26" s="12" t="s">
        <v>119</v>
      </c>
      <c r="F26" s="12" t="s">
        <v>121</v>
      </c>
      <c r="G26" s="63" t="s">
        <v>136</v>
      </c>
      <c r="H26" s="63" t="s">
        <v>137</v>
      </c>
      <c r="I26" s="5">
        <v>30</v>
      </c>
      <c r="J26" s="15">
        <v>30</v>
      </c>
      <c r="K26" s="23">
        <v>15000</v>
      </c>
      <c r="L26" s="24">
        <v>3993</v>
      </c>
      <c r="M26" s="15">
        <f t="shared" si="0"/>
        <v>18993</v>
      </c>
      <c r="N26" s="15">
        <f t="shared" si="1"/>
        <v>15000</v>
      </c>
      <c r="O26" s="15">
        <f t="shared" si="2"/>
        <v>3993</v>
      </c>
      <c r="P26" s="15">
        <f t="shared" si="3"/>
        <v>18993</v>
      </c>
      <c r="Q26" s="15">
        <f t="shared" si="4"/>
        <v>1800</v>
      </c>
      <c r="R26" s="15">
        <f t="shared" si="6"/>
        <v>142.4475</v>
      </c>
      <c r="S26" s="15">
        <f t="shared" si="5"/>
        <v>17050.5525</v>
      </c>
      <c r="T26" s="14" t="s">
        <v>23</v>
      </c>
    </row>
    <row r="27" spans="1:20" ht="11.25">
      <c r="A27" s="11">
        <v>18</v>
      </c>
      <c r="B27" s="12" t="s">
        <v>58</v>
      </c>
      <c r="C27" s="13" t="s">
        <v>59</v>
      </c>
      <c r="D27" s="13" t="s">
        <v>101</v>
      </c>
      <c r="E27" s="12" t="s">
        <v>119</v>
      </c>
      <c r="F27" s="12" t="s">
        <v>121</v>
      </c>
      <c r="G27" s="63" t="s">
        <v>138</v>
      </c>
      <c r="H27" s="63" t="s">
        <v>139</v>
      </c>
      <c r="I27" s="5">
        <v>30</v>
      </c>
      <c r="J27" s="15">
        <v>30</v>
      </c>
      <c r="K27" s="23">
        <v>15000</v>
      </c>
      <c r="L27" s="24">
        <v>3993</v>
      </c>
      <c r="M27" s="15">
        <f t="shared" si="0"/>
        <v>18993</v>
      </c>
      <c r="N27" s="15">
        <f t="shared" si="1"/>
        <v>15000</v>
      </c>
      <c r="O27" s="15">
        <f t="shared" si="2"/>
        <v>3993</v>
      </c>
      <c r="P27" s="15">
        <f t="shared" si="3"/>
        <v>18993</v>
      </c>
      <c r="Q27" s="15">
        <f t="shared" si="4"/>
        <v>1800</v>
      </c>
      <c r="R27" s="15">
        <f t="shared" si="6"/>
        <v>142.4475</v>
      </c>
      <c r="S27" s="15">
        <f t="shared" si="5"/>
        <v>17050.5525</v>
      </c>
      <c r="T27" s="14" t="s">
        <v>23</v>
      </c>
    </row>
    <row r="28" spans="1:20" ht="11.25">
      <c r="A28" s="11">
        <v>19</v>
      </c>
      <c r="B28" s="12" t="s">
        <v>60</v>
      </c>
      <c r="C28" s="13" t="s">
        <v>18</v>
      </c>
      <c r="D28" s="13" t="s">
        <v>102</v>
      </c>
      <c r="E28" s="12" t="s">
        <v>119</v>
      </c>
      <c r="F28" s="12" t="s">
        <v>121</v>
      </c>
      <c r="G28" s="63" t="s">
        <v>140</v>
      </c>
      <c r="H28" s="63" t="s">
        <v>141</v>
      </c>
      <c r="I28" s="5">
        <v>30</v>
      </c>
      <c r="J28" s="15">
        <v>30</v>
      </c>
      <c r="K28" s="23">
        <v>15000</v>
      </c>
      <c r="L28" s="24">
        <v>3993</v>
      </c>
      <c r="M28" s="15">
        <f t="shared" si="0"/>
        <v>18993</v>
      </c>
      <c r="N28" s="15">
        <f t="shared" si="1"/>
        <v>15000</v>
      </c>
      <c r="O28" s="15">
        <f t="shared" si="2"/>
        <v>3993</v>
      </c>
      <c r="P28" s="15">
        <f t="shared" si="3"/>
        <v>18993</v>
      </c>
      <c r="Q28" s="15">
        <f t="shared" si="4"/>
        <v>1800</v>
      </c>
      <c r="R28" s="15">
        <f t="shared" si="6"/>
        <v>142.4475</v>
      </c>
      <c r="S28" s="15">
        <f t="shared" si="5"/>
        <v>17050.5525</v>
      </c>
      <c r="T28" s="14" t="s">
        <v>23</v>
      </c>
    </row>
    <row r="29" spans="1:20" ht="11.25">
      <c r="A29" s="11">
        <v>20</v>
      </c>
      <c r="B29" s="12" t="s">
        <v>61</v>
      </c>
      <c r="C29" s="13" t="s">
        <v>17</v>
      </c>
      <c r="D29" s="13" t="s">
        <v>103</v>
      </c>
      <c r="E29" s="12" t="s">
        <v>119</v>
      </c>
      <c r="F29" s="12" t="s">
        <v>121</v>
      </c>
      <c r="G29" s="63" t="s">
        <v>142</v>
      </c>
      <c r="H29" s="63" t="s">
        <v>143</v>
      </c>
      <c r="I29" s="5">
        <v>30</v>
      </c>
      <c r="J29" s="15">
        <v>30</v>
      </c>
      <c r="K29" s="23">
        <v>15000</v>
      </c>
      <c r="L29" s="24">
        <v>3993</v>
      </c>
      <c r="M29" s="15">
        <f t="shared" si="0"/>
        <v>18993</v>
      </c>
      <c r="N29" s="15">
        <f t="shared" si="1"/>
        <v>15000</v>
      </c>
      <c r="O29" s="15">
        <f t="shared" si="2"/>
        <v>3993</v>
      </c>
      <c r="P29" s="15">
        <f t="shared" si="3"/>
        <v>18993</v>
      </c>
      <c r="Q29" s="15">
        <f t="shared" si="4"/>
        <v>1800</v>
      </c>
      <c r="R29" s="15">
        <f t="shared" si="6"/>
        <v>142.4475</v>
      </c>
      <c r="S29" s="15">
        <f t="shared" si="5"/>
        <v>17050.5525</v>
      </c>
      <c r="T29" s="14" t="s">
        <v>23</v>
      </c>
    </row>
    <row r="30" spans="1:20" ht="11.25">
      <c r="A30" s="11">
        <v>21</v>
      </c>
      <c r="B30" s="12" t="s">
        <v>62</v>
      </c>
      <c r="C30" s="13" t="s">
        <v>63</v>
      </c>
      <c r="D30" s="13" t="s">
        <v>104</v>
      </c>
      <c r="E30" s="12" t="s">
        <v>119</v>
      </c>
      <c r="F30" s="12" t="s">
        <v>121</v>
      </c>
      <c r="G30" s="63" t="s">
        <v>144</v>
      </c>
      <c r="H30" s="63" t="s">
        <v>145</v>
      </c>
      <c r="I30" s="5">
        <v>30</v>
      </c>
      <c r="J30" s="15">
        <v>30</v>
      </c>
      <c r="K30" s="23">
        <v>15000</v>
      </c>
      <c r="L30" s="24">
        <v>3993</v>
      </c>
      <c r="M30" s="15">
        <f t="shared" si="0"/>
        <v>18993</v>
      </c>
      <c r="N30" s="15">
        <f t="shared" si="1"/>
        <v>15000</v>
      </c>
      <c r="O30" s="15">
        <f t="shared" si="2"/>
        <v>3993</v>
      </c>
      <c r="P30" s="15">
        <f t="shared" si="3"/>
        <v>18993</v>
      </c>
      <c r="Q30" s="15">
        <f t="shared" si="4"/>
        <v>1800</v>
      </c>
      <c r="R30" s="15">
        <f t="shared" si="6"/>
        <v>142.4475</v>
      </c>
      <c r="S30" s="15">
        <f t="shared" si="5"/>
        <v>17050.5525</v>
      </c>
      <c r="T30" s="14" t="s">
        <v>23</v>
      </c>
    </row>
    <row r="31" spans="1:20" ht="11.25">
      <c r="A31" s="11">
        <v>22</v>
      </c>
      <c r="B31" s="12" t="s">
        <v>64</v>
      </c>
      <c r="C31" s="13" t="s">
        <v>65</v>
      </c>
      <c r="D31" s="13" t="s">
        <v>105</v>
      </c>
      <c r="E31" s="12" t="s">
        <v>119</v>
      </c>
      <c r="F31" s="12" t="s">
        <v>121</v>
      </c>
      <c r="G31" s="63" t="s">
        <v>146</v>
      </c>
      <c r="H31" s="63" t="s">
        <v>147</v>
      </c>
      <c r="I31" s="5">
        <v>30</v>
      </c>
      <c r="J31" s="15">
        <v>15</v>
      </c>
      <c r="K31" s="23">
        <v>15000</v>
      </c>
      <c r="L31" s="24">
        <v>3993</v>
      </c>
      <c r="M31" s="15">
        <f t="shared" si="0"/>
        <v>18993</v>
      </c>
      <c r="N31" s="15">
        <f t="shared" si="1"/>
        <v>7500</v>
      </c>
      <c r="O31" s="15">
        <f t="shared" si="2"/>
        <v>1996.5</v>
      </c>
      <c r="P31" s="15">
        <f t="shared" si="3"/>
        <v>9496.5</v>
      </c>
      <c r="Q31" s="15">
        <f t="shared" si="4"/>
        <v>900</v>
      </c>
      <c r="R31" s="15">
        <f t="shared" si="6"/>
        <v>71.22375</v>
      </c>
      <c r="S31" s="15">
        <f t="shared" si="5"/>
        <v>8525.27625</v>
      </c>
      <c r="T31" s="14" t="s">
        <v>23</v>
      </c>
    </row>
    <row r="32" spans="1:20" ht="11.25">
      <c r="A32" s="11">
        <v>23</v>
      </c>
      <c r="B32" s="17" t="s">
        <v>66</v>
      </c>
      <c r="C32" s="18" t="s">
        <v>67</v>
      </c>
      <c r="D32" s="18" t="s">
        <v>106</v>
      </c>
      <c r="E32" s="12" t="s">
        <v>119</v>
      </c>
      <c r="F32" s="12" t="s">
        <v>121</v>
      </c>
      <c r="G32" s="61">
        <v>1115934344</v>
      </c>
      <c r="H32" s="63" t="s">
        <v>148</v>
      </c>
      <c r="I32" s="5">
        <v>30</v>
      </c>
      <c r="J32" s="15">
        <v>30</v>
      </c>
      <c r="K32" s="23">
        <v>15000</v>
      </c>
      <c r="L32" s="24">
        <v>3993</v>
      </c>
      <c r="M32" s="15">
        <f t="shared" si="0"/>
        <v>18993</v>
      </c>
      <c r="N32" s="15">
        <f t="shared" si="1"/>
        <v>15000</v>
      </c>
      <c r="O32" s="15">
        <f t="shared" si="2"/>
        <v>3993</v>
      </c>
      <c r="P32" s="15">
        <f t="shared" si="3"/>
        <v>18993</v>
      </c>
      <c r="Q32" s="15">
        <f t="shared" si="4"/>
        <v>1800</v>
      </c>
      <c r="R32" s="15">
        <f t="shared" si="6"/>
        <v>142.4475</v>
      </c>
      <c r="S32" s="15">
        <f t="shared" si="5"/>
        <v>17050.5525</v>
      </c>
      <c r="T32" s="19" t="s">
        <v>23</v>
      </c>
    </row>
    <row r="33" spans="1:20" ht="11.25">
      <c r="A33" s="11">
        <v>24</v>
      </c>
      <c r="B33" s="12" t="s">
        <v>68</v>
      </c>
      <c r="C33" s="13" t="s">
        <v>24</v>
      </c>
      <c r="D33" s="13" t="s">
        <v>107</v>
      </c>
      <c r="E33" s="12" t="s">
        <v>119</v>
      </c>
      <c r="F33" s="12" t="s">
        <v>121</v>
      </c>
      <c r="G33" s="61">
        <v>2214571386</v>
      </c>
      <c r="H33" s="62">
        <v>101462953070</v>
      </c>
      <c r="I33" s="5">
        <v>30</v>
      </c>
      <c r="J33" s="15">
        <v>30</v>
      </c>
      <c r="K33" s="23">
        <v>15000</v>
      </c>
      <c r="L33" s="24">
        <v>3993</v>
      </c>
      <c r="M33" s="15">
        <f t="shared" si="0"/>
        <v>18993</v>
      </c>
      <c r="N33" s="15">
        <f t="shared" si="1"/>
        <v>15000</v>
      </c>
      <c r="O33" s="15">
        <f t="shared" si="2"/>
        <v>3993</v>
      </c>
      <c r="P33" s="15">
        <f t="shared" si="3"/>
        <v>18993</v>
      </c>
      <c r="Q33" s="15">
        <f t="shared" si="4"/>
        <v>1800</v>
      </c>
      <c r="R33" s="15">
        <f t="shared" si="6"/>
        <v>142.4475</v>
      </c>
      <c r="S33" s="15">
        <f t="shared" si="5"/>
        <v>17050.5525</v>
      </c>
      <c r="T33" s="14" t="s">
        <v>23</v>
      </c>
    </row>
    <row r="34" spans="1:20" ht="11.25">
      <c r="A34" s="11">
        <v>25</v>
      </c>
      <c r="B34" s="12" t="s">
        <v>69</v>
      </c>
      <c r="C34" s="13" t="s">
        <v>70</v>
      </c>
      <c r="D34" s="13" t="s">
        <v>108</v>
      </c>
      <c r="E34" s="12" t="s">
        <v>119</v>
      </c>
      <c r="F34" s="12" t="s">
        <v>121</v>
      </c>
      <c r="G34" s="61">
        <v>1115537986</v>
      </c>
      <c r="H34" s="62">
        <v>101462662765</v>
      </c>
      <c r="I34" s="5">
        <v>30</v>
      </c>
      <c r="J34" s="15">
        <v>30</v>
      </c>
      <c r="K34" s="23">
        <v>15000</v>
      </c>
      <c r="L34" s="24">
        <v>3993</v>
      </c>
      <c r="M34" s="15">
        <f t="shared" si="0"/>
        <v>18993</v>
      </c>
      <c r="N34" s="15">
        <f t="shared" si="1"/>
        <v>15000</v>
      </c>
      <c r="O34" s="15">
        <f t="shared" si="2"/>
        <v>3993</v>
      </c>
      <c r="P34" s="15">
        <f t="shared" si="3"/>
        <v>18993</v>
      </c>
      <c r="Q34" s="15">
        <f t="shared" si="4"/>
        <v>1800</v>
      </c>
      <c r="R34" s="15">
        <f t="shared" si="6"/>
        <v>142.4475</v>
      </c>
      <c r="S34" s="15">
        <f t="shared" si="5"/>
        <v>17050.5525</v>
      </c>
      <c r="T34" s="14" t="s">
        <v>23</v>
      </c>
    </row>
    <row r="35" spans="1:20" ht="11.25">
      <c r="A35" s="11">
        <v>26</v>
      </c>
      <c r="B35" s="12" t="s">
        <v>71</v>
      </c>
      <c r="C35" s="13" t="s">
        <v>72</v>
      </c>
      <c r="D35" s="13" t="s">
        <v>109</v>
      </c>
      <c r="E35" s="12" t="s">
        <v>119</v>
      </c>
      <c r="F35" s="12" t="s">
        <v>121</v>
      </c>
      <c r="G35" s="63" t="s">
        <v>149</v>
      </c>
      <c r="H35" s="63" t="s">
        <v>150</v>
      </c>
      <c r="I35" s="5">
        <v>30</v>
      </c>
      <c r="J35" s="15">
        <v>30</v>
      </c>
      <c r="K35" s="23">
        <v>15000</v>
      </c>
      <c r="L35" s="24">
        <v>3993</v>
      </c>
      <c r="M35" s="15">
        <f t="shared" si="0"/>
        <v>18993</v>
      </c>
      <c r="N35" s="15">
        <f t="shared" si="1"/>
        <v>15000</v>
      </c>
      <c r="O35" s="15">
        <f t="shared" si="2"/>
        <v>3993</v>
      </c>
      <c r="P35" s="15">
        <f t="shared" si="3"/>
        <v>18993</v>
      </c>
      <c r="Q35" s="15">
        <f t="shared" si="4"/>
        <v>1800</v>
      </c>
      <c r="R35" s="15">
        <f t="shared" si="6"/>
        <v>142.4475</v>
      </c>
      <c r="S35" s="15">
        <f t="shared" si="5"/>
        <v>17050.5525</v>
      </c>
      <c r="T35" s="14" t="s">
        <v>23</v>
      </c>
    </row>
    <row r="36" spans="1:20" ht="11.25">
      <c r="A36" s="11">
        <v>27</v>
      </c>
      <c r="B36" s="12" t="s">
        <v>73</v>
      </c>
      <c r="C36" s="13" t="s">
        <v>74</v>
      </c>
      <c r="D36" s="13" t="s">
        <v>110</v>
      </c>
      <c r="E36" s="12" t="s">
        <v>119</v>
      </c>
      <c r="F36" s="12" t="s">
        <v>121</v>
      </c>
      <c r="G36" s="63" t="s">
        <v>151</v>
      </c>
      <c r="H36" s="63" t="s">
        <v>152</v>
      </c>
      <c r="I36" s="5">
        <v>30</v>
      </c>
      <c r="J36" s="15">
        <v>27</v>
      </c>
      <c r="K36" s="23">
        <v>15000</v>
      </c>
      <c r="L36" s="24">
        <v>3993</v>
      </c>
      <c r="M36" s="15">
        <f t="shared" si="0"/>
        <v>18993</v>
      </c>
      <c r="N36" s="15">
        <f t="shared" si="1"/>
        <v>13500</v>
      </c>
      <c r="O36" s="15">
        <f t="shared" si="2"/>
        <v>3593.7</v>
      </c>
      <c r="P36" s="15">
        <f t="shared" si="3"/>
        <v>17093.7</v>
      </c>
      <c r="Q36" s="15">
        <f t="shared" si="4"/>
        <v>1620</v>
      </c>
      <c r="R36" s="15">
        <f t="shared" si="6"/>
        <v>128.20275</v>
      </c>
      <c r="S36" s="15">
        <f t="shared" si="5"/>
        <v>15345.49725</v>
      </c>
      <c r="T36" s="14" t="s">
        <v>23</v>
      </c>
    </row>
    <row r="37" spans="1:20" ht="11.25">
      <c r="A37" s="11">
        <v>28</v>
      </c>
      <c r="B37" s="12" t="s">
        <v>75</v>
      </c>
      <c r="C37" s="12" t="s">
        <v>76</v>
      </c>
      <c r="D37" s="12" t="s">
        <v>111</v>
      </c>
      <c r="E37" s="12" t="s">
        <v>116</v>
      </c>
      <c r="F37" s="12" t="s">
        <v>121</v>
      </c>
      <c r="G37" s="61">
        <v>1114668381</v>
      </c>
      <c r="H37" s="62">
        <v>100579205960</v>
      </c>
      <c r="I37" s="5">
        <v>30</v>
      </c>
      <c r="J37" s="15">
        <v>30</v>
      </c>
      <c r="K37" s="23">
        <v>15000</v>
      </c>
      <c r="L37" s="24">
        <v>5903</v>
      </c>
      <c r="M37" s="15">
        <f t="shared" si="0"/>
        <v>20903</v>
      </c>
      <c r="N37" s="15">
        <f t="shared" si="1"/>
        <v>15000</v>
      </c>
      <c r="O37" s="15">
        <f t="shared" si="2"/>
        <v>5903</v>
      </c>
      <c r="P37" s="15">
        <f t="shared" si="3"/>
        <v>20903</v>
      </c>
      <c r="Q37" s="15">
        <f t="shared" si="4"/>
        <v>1800</v>
      </c>
      <c r="R37" s="15">
        <f t="shared" si="6"/>
        <v>156.7725</v>
      </c>
      <c r="S37" s="15">
        <f t="shared" si="5"/>
        <v>18946.2275</v>
      </c>
      <c r="T37" s="14" t="s">
        <v>23</v>
      </c>
    </row>
    <row r="38" spans="1:20" ht="11.25">
      <c r="A38" s="11">
        <v>29</v>
      </c>
      <c r="B38" s="12" t="s">
        <v>77</v>
      </c>
      <c r="C38" s="13" t="s">
        <v>78</v>
      </c>
      <c r="D38" s="13" t="s">
        <v>112</v>
      </c>
      <c r="E38" s="12" t="s">
        <v>116</v>
      </c>
      <c r="F38" s="12" t="s">
        <v>121</v>
      </c>
      <c r="G38" s="63" t="s">
        <v>153</v>
      </c>
      <c r="H38" s="63" t="s">
        <v>154</v>
      </c>
      <c r="I38" s="5">
        <v>30</v>
      </c>
      <c r="J38" s="15">
        <v>30</v>
      </c>
      <c r="K38" s="23">
        <v>15000</v>
      </c>
      <c r="L38" s="24">
        <v>5903</v>
      </c>
      <c r="M38" s="15">
        <f t="shared" si="0"/>
        <v>20903</v>
      </c>
      <c r="N38" s="15">
        <f t="shared" si="1"/>
        <v>15000</v>
      </c>
      <c r="O38" s="15">
        <f t="shared" si="2"/>
        <v>5903</v>
      </c>
      <c r="P38" s="15">
        <f t="shared" si="3"/>
        <v>20903</v>
      </c>
      <c r="Q38" s="15">
        <f t="shared" si="4"/>
        <v>1800</v>
      </c>
      <c r="R38" s="15">
        <f t="shared" si="6"/>
        <v>156.7725</v>
      </c>
      <c r="S38" s="15">
        <f t="shared" si="5"/>
        <v>18946.2275</v>
      </c>
      <c r="T38" s="14" t="s">
        <v>23</v>
      </c>
    </row>
    <row r="39" spans="1:20" ht="11.25">
      <c r="A39" s="11">
        <v>30</v>
      </c>
      <c r="B39" s="12" t="s">
        <v>79</v>
      </c>
      <c r="C39" s="13" t="s">
        <v>80</v>
      </c>
      <c r="D39" s="13" t="s">
        <v>113</v>
      </c>
      <c r="E39" s="12" t="s">
        <v>117</v>
      </c>
      <c r="F39" s="12" t="s">
        <v>121</v>
      </c>
      <c r="G39" s="63" t="s">
        <v>155</v>
      </c>
      <c r="H39" s="63" t="s">
        <v>156</v>
      </c>
      <c r="I39" s="5">
        <v>30</v>
      </c>
      <c r="J39" s="15">
        <v>30</v>
      </c>
      <c r="K39" s="23">
        <v>15000</v>
      </c>
      <c r="L39" s="24">
        <v>3993</v>
      </c>
      <c r="M39" s="15">
        <f t="shared" si="0"/>
        <v>18993</v>
      </c>
      <c r="N39" s="15">
        <f t="shared" si="1"/>
        <v>15000</v>
      </c>
      <c r="O39" s="15">
        <f t="shared" si="2"/>
        <v>3993</v>
      </c>
      <c r="P39" s="15">
        <f t="shared" si="3"/>
        <v>18993</v>
      </c>
      <c r="Q39" s="15">
        <f t="shared" si="4"/>
        <v>1800</v>
      </c>
      <c r="R39" s="15">
        <f t="shared" si="6"/>
        <v>142.4475</v>
      </c>
      <c r="S39" s="15">
        <f t="shared" si="5"/>
        <v>17050.5525</v>
      </c>
      <c r="T39" s="14" t="s">
        <v>23</v>
      </c>
    </row>
    <row r="40" spans="1:20" ht="11.25">
      <c r="A40" s="11">
        <v>31</v>
      </c>
      <c r="B40" s="12" t="s">
        <v>81</v>
      </c>
      <c r="C40" s="13" t="s">
        <v>82</v>
      </c>
      <c r="D40" s="13" t="s">
        <v>114</v>
      </c>
      <c r="E40" s="12" t="s">
        <v>118</v>
      </c>
      <c r="F40" s="12" t="s">
        <v>121</v>
      </c>
      <c r="G40" s="63" t="s">
        <v>157</v>
      </c>
      <c r="H40" s="63" t="s">
        <v>158</v>
      </c>
      <c r="I40" s="5">
        <v>30</v>
      </c>
      <c r="J40" s="15">
        <v>30</v>
      </c>
      <c r="K40" s="23">
        <v>15000</v>
      </c>
      <c r="L40" s="24">
        <v>5903</v>
      </c>
      <c r="M40" s="15">
        <f t="shared" si="0"/>
        <v>20903</v>
      </c>
      <c r="N40" s="15">
        <f t="shared" si="1"/>
        <v>15000</v>
      </c>
      <c r="O40" s="15">
        <f t="shared" si="2"/>
        <v>5903</v>
      </c>
      <c r="P40" s="15">
        <f t="shared" si="3"/>
        <v>20903</v>
      </c>
      <c r="Q40" s="15">
        <f t="shared" si="4"/>
        <v>1800</v>
      </c>
      <c r="R40" s="15">
        <f t="shared" si="6"/>
        <v>156.7725</v>
      </c>
      <c r="S40" s="15">
        <f t="shared" si="5"/>
        <v>18946.2275</v>
      </c>
      <c r="T40" s="14" t="s">
        <v>23</v>
      </c>
    </row>
    <row r="41" spans="1:20" ht="11.25">
      <c r="A41" s="11">
        <v>32</v>
      </c>
      <c r="B41" s="12" t="s">
        <v>83</v>
      </c>
      <c r="C41" s="13" t="s">
        <v>84</v>
      </c>
      <c r="D41" s="13" t="s">
        <v>115</v>
      </c>
      <c r="E41" s="12" t="s">
        <v>119</v>
      </c>
      <c r="F41" s="12" t="s">
        <v>121</v>
      </c>
      <c r="G41" s="63" t="s">
        <v>159</v>
      </c>
      <c r="H41" s="63" t="s">
        <v>160</v>
      </c>
      <c r="I41" s="5">
        <v>30</v>
      </c>
      <c r="J41" s="15">
        <v>30</v>
      </c>
      <c r="K41" s="23">
        <v>15000</v>
      </c>
      <c r="L41" s="24">
        <v>3993</v>
      </c>
      <c r="M41" s="15">
        <f t="shared" si="0"/>
        <v>18993</v>
      </c>
      <c r="N41" s="15">
        <f t="shared" si="1"/>
        <v>15000</v>
      </c>
      <c r="O41" s="15">
        <f t="shared" si="2"/>
        <v>3993</v>
      </c>
      <c r="P41" s="15">
        <f t="shared" si="3"/>
        <v>18993</v>
      </c>
      <c r="Q41" s="15">
        <f t="shared" si="4"/>
        <v>1800</v>
      </c>
      <c r="R41" s="15">
        <f t="shared" si="6"/>
        <v>142.4475</v>
      </c>
      <c r="S41" s="15">
        <f t="shared" si="5"/>
        <v>17050.5525</v>
      </c>
      <c r="T41" s="14" t="s">
        <v>23</v>
      </c>
    </row>
    <row r="42" spans="1:20" ht="12">
      <c r="A42" s="11">
        <v>33</v>
      </c>
      <c r="B42" s="47" t="s">
        <v>125</v>
      </c>
      <c r="C42" s="48" t="s">
        <v>128</v>
      </c>
      <c r="D42" s="49" t="s">
        <v>129</v>
      </c>
      <c r="E42" s="12" t="s">
        <v>119</v>
      </c>
      <c r="F42" s="12" t="s">
        <v>121</v>
      </c>
      <c r="G42" s="14">
        <v>2214818276</v>
      </c>
      <c r="H42" s="1">
        <v>101773390477</v>
      </c>
      <c r="I42" s="5">
        <v>30</v>
      </c>
      <c r="J42" s="15">
        <v>30</v>
      </c>
      <c r="K42" s="23">
        <v>15000</v>
      </c>
      <c r="L42" s="24">
        <v>3993</v>
      </c>
      <c r="M42" s="15">
        <f t="shared" si="0"/>
        <v>18993</v>
      </c>
      <c r="N42" s="15">
        <f t="shared" si="1"/>
        <v>15000</v>
      </c>
      <c r="O42" s="15">
        <f t="shared" si="2"/>
        <v>3993</v>
      </c>
      <c r="P42" s="15">
        <f t="shared" si="3"/>
        <v>18993</v>
      </c>
      <c r="Q42" s="15">
        <f t="shared" si="4"/>
        <v>1800</v>
      </c>
      <c r="R42" s="15">
        <f t="shared" si="6"/>
        <v>142.4475</v>
      </c>
      <c r="S42" s="15">
        <f t="shared" si="5"/>
        <v>17050.5525</v>
      </c>
      <c r="T42" s="14" t="s">
        <v>23</v>
      </c>
    </row>
    <row r="43" spans="1:20" ht="12">
      <c r="A43" s="11"/>
      <c r="B43" s="12"/>
      <c r="C43" s="13"/>
      <c r="D43" s="13"/>
      <c r="E43" s="12"/>
      <c r="F43" s="12"/>
      <c r="G43" s="14"/>
      <c r="H43" s="1"/>
      <c r="I43" s="5"/>
      <c r="J43" s="15">
        <f aca="true" t="shared" si="7" ref="J43:T43">SUM(J10:J42)</f>
        <v>972</v>
      </c>
      <c r="K43" s="15">
        <f t="shared" si="7"/>
        <v>495000</v>
      </c>
      <c r="L43" s="15">
        <f t="shared" si="7"/>
        <v>141250</v>
      </c>
      <c r="M43" s="15">
        <f t="shared" si="7"/>
        <v>636250</v>
      </c>
      <c r="N43" s="15">
        <f t="shared" si="7"/>
        <v>486000</v>
      </c>
      <c r="O43" s="15">
        <f t="shared" si="7"/>
        <v>138854.2</v>
      </c>
      <c r="P43" s="15">
        <f t="shared" si="7"/>
        <v>624854.2</v>
      </c>
      <c r="Q43" s="15">
        <f t="shared" si="7"/>
        <v>58320</v>
      </c>
      <c r="R43" s="15">
        <f t="shared" si="7"/>
        <v>4515.826500000002</v>
      </c>
      <c r="S43" s="15">
        <f t="shared" si="7"/>
        <v>562018.3734999999</v>
      </c>
      <c r="T43" s="15">
        <f t="shared" si="7"/>
        <v>0</v>
      </c>
    </row>
  </sheetData>
  <sheetProtection/>
  <conditionalFormatting sqref="G10">
    <cfRule type="duplicateValues" priority="67" dxfId="2" stopIfTrue="1">
      <formula>AND(COUNTIF($G$10:$G$10,G10)&gt;1,NOT(ISBLANK(G10)))</formula>
    </cfRule>
  </conditionalFormatting>
  <conditionalFormatting sqref="G10">
    <cfRule type="duplicateValues" priority="68" dxfId="2" stopIfTrue="1">
      <formula>AND(COUNTIF($G$10:$G$10,G10)&gt;1,NOT(ISBLANK(G10)))</formula>
    </cfRule>
  </conditionalFormatting>
  <conditionalFormatting sqref="G42:G43">
    <cfRule type="duplicateValues" priority="72" dxfId="2" stopIfTrue="1">
      <formula>AND(COUNTIF($G$42:$G$43,G42)&gt;1,NOT(ISBLANK(G42)))</formula>
    </cfRule>
  </conditionalFormatting>
  <conditionalFormatting sqref="D42">
    <cfRule type="duplicateValues" priority="2" dxfId="1" stopIfTrue="1">
      <formula>AND(COUNTIF($D$42:$D$42,D42)&gt;1,NOT(ISBLANK(D42)))</formula>
    </cfRule>
  </conditionalFormatting>
  <conditionalFormatting sqref="G28">
    <cfRule type="cellIs" priority="1" dxfId="0" operator="equal">
      <formula>'Salary AMI Apr-23'!#REF!</formula>
    </cfRule>
  </conditionalFormatting>
  <printOptions/>
  <pageMargins left="0" right="0" top="0" bottom="0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CONTRACTOR</dc:creator>
  <cp:keywords/>
  <dc:description/>
  <cp:lastModifiedBy>Windows User</cp:lastModifiedBy>
  <cp:lastPrinted>2023-05-25T10:35:16Z</cp:lastPrinted>
  <dcterms:created xsi:type="dcterms:W3CDTF">2009-12-29T04:26:20Z</dcterms:created>
  <dcterms:modified xsi:type="dcterms:W3CDTF">2023-05-25T10:38:15Z</dcterms:modified>
  <cp:category/>
  <cp:version/>
  <cp:contentType/>
  <cp:contentStatus/>
</cp:coreProperties>
</file>